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nistryofjusticenz-my.sharepoint.com/personal/miranda_millen_whakatau_govt_nz/Documents/Documents/Takutai Moana documents/"/>
    </mc:Choice>
  </mc:AlternateContent>
  <xr:revisionPtr revIDLastSave="0" documentId="8_{B7D1BC8F-36F5-4C9B-B6EE-121ADE2902B0}" xr6:coauthVersionLast="47" xr6:coauthVersionMax="47" xr10:uidLastSave="{00000000-0000-0000-0000-000000000000}"/>
  <bookViews>
    <workbookView xWindow="-120" yWindow="-120" windowWidth="29040" windowHeight="15720" xr2:uid="{8200E4E2-C4C7-447F-80F9-F179021A675C}"/>
  </bookViews>
  <sheets>
    <sheet name="General CMC" sheetId="5" r:id="rId1"/>
    <sheet name="Lookup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" l="1"/>
  <c r="F26" i="5"/>
  <c r="F28" i="5"/>
  <c r="D26" i="5"/>
  <c r="D25" i="5"/>
  <c r="F25" i="5" s="1"/>
  <c r="E25" i="5"/>
  <c r="E26" i="5"/>
  <c r="D27" i="5"/>
  <c r="E27" i="5"/>
  <c r="D28" i="5"/>
  <c r="E28" i="5"/>
  <c r="D32" i="5"/>
  <c r="F32" i="5" s="1"/>
  <c r="F36" i="5" s="1"/>
  <c r="E32" i="5"/>
  <c r="D33" i="5"/>
  <c r="F33" i="5" s="1"/>
  <c r="E33" i="5"/>
  <c r="D34" i="5"/>
  <c r="F34" i="5" s="1"/>
  <c r="E34" i="5"/>
  <c r="D35" i="5"/>
  <c r="F35" i="5" s="1"/>
  <c r="E35" i="5"/>
  <c r="D39" i="5"/>
  <c r="E39" i="5"/>
  <c r="F39" i="5"/>
  <c r="D40" i="5"/>
  <c r="F40" i="5" s="1"/>
  <c r="E40" i="5"/>
  <c r="D41" i="5"/>
  <c r="F41" i="5" s="1"/>
  <c r="E41" i="5"/>
  <c r="D42" i="5"/>
  <c r="F42" i="5" s="1"/>
  <c r="E42" i="5"/>
  <c r="D43" i="5"/>
  <c r="E43" i="5"/>
  <c r="F43" i="5"/>
  <c r="F46" i="5"/>
  <c r="F47" i="5"/>
  <c r="F48" i="5"/>
  <c r="F49" i="5"/>
  <c r="F50" i="5"/>
  <c r="F29" i="5" l="1"/>
  <c r="F44" i="5"/>
  <c r="F51" i="5" l="1"/>
</calcChain>
</file>

<file path=xl/sharedStrings.xml><?xml version="1.0" encoding="utf-8"?>
<sst xmlns="http://schemas.openxmlformats.org/spreadsheetml/2006/main" count="73" uniqueCount="40">
  <si>
    <t>Takutai Moana Case Management Conference (CMC) Budget - July 2026 to June 2027</t>
  </si>
  <si>
    <t>High Court Workstream</t>
  </si>
  <si>
    <t>[insert which CMC this budget applies to including the date]</t>
  </si>
  <si>
    <t>Preparation for CMC</t>
  </si>
  <si>
    <t>Total (for time period)</t>
  </si>
  <si>
    <t>Tasks</t>
  </si>
  <si>
    <t>Hours</t>
  </si>
  <si>
    <t>Rate</t>
  </si>
  <si>
    <t>$</t>
  </si>
  <si>
    <t>Senior Lawyer - $167 per hour i.e. Reviewing case file and drafting submissions.</t>
  </si>
  <si>
    <t>Junior Lawyer - $150 per hour i.e. Reviewing case file and drafting submissions.</t>
  </si>
  <si>
    <t>-</t>
  </si>
  <si>
    <t>Subtotal</t>
  </si>
  <si>
    <t>Attendance at CMC</t>
  </si>
  <si>
    <t>Senior Lawyer - $167 per hour i.e. Attendance at CMC</t>
  </si>
  <si>
    <t>Junior Lawyer - $150 per hour i.e. Supporting lead counsel during conference.</t>
  </si>
  <si>
    <t>Post CMC</t>
  </si>
  <si>
    <t>Senior Lawyer - $167 per hour</t>
  </si>
  <si>
    <t>Junior Lawyer - $150 per hour</t>
  </si>
  <si>
    <t>Para Legal - $134 per hour i.e. Preparing summary of outcomes and next steps</t>
  </si>
  <si>
    <t xml:space="preserve">Disbursements </t>
  </si>
  <si>
    <t>Notes</t>
  </si>
  <si>
    <t>Travel costs including time, accommodation, kai etc</t>
  </si>
  <si>
    <t>CMC Cost Totals</t>
  </si>
  <si>
    <t>Note: This budget must not exceed the $5,000 (+GST if applicable) maximum allocation for general CMCs under the Court Workstream. Costs beyond this threshold are not eligible for reimbursement.</t>
  </si>
  <si>
    <t>Months</t>
  </si>
  <si>
    <t>Years</t>
  </si>
  <si>
    <t>Enter 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</si>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</sst>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_-&quot;$&quot;* #,##0_-;\-&quot;$&quot;* #,##0_-;_-&quot;$&quot;* &quot;&quot;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sz val="16"/>
      <color theme="0"/>
      <name val="Corbel"/>
      <family val="2"/>
    </font>
    <font>
      <sz val="11"/>
      <color rgb="FFFF0000"/>
      <name val="Corbel"/>
      <family val="2"/>
    </font>
    <font>
      <b/>
      <i/>
      <sz val="11"/>
      <color theme="0"/>
      <name val="Corbel"/>
      <family val="2"/>
    </font>
    <font>
      <b/>
      <sz val="11"/>
      <color theme="0"/>
      <name val="Corbel"/>
      <family val="2"/>
    </font>
    <font>
      <b/>
      <sz val="11"/>
      <color theme="1"/>
      <name val="Corbel"/>
      <family val="2"/>
    </font>
    <font>
      <i/>
      <sz val="11"/>
      <color theme="1"/>
      <name val="Corbel"/>
      <family val="2"/>
    </font>
    <font>
      <b/>
      <i/>
      <sz val="11"/>
      <color theme="1"/>
      <name val="Corbel"/>
      <family val="2"/>
    </font>
    <font>
      <b/>
      <sz val="14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4" xfId="0" applyFont="1" applyFill="1" applyBorder="1"/>
    <xf numFmtId="0" fontId="4" fillId="3" borderId="5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6" fillId="3" borderId="7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5" fontId="9" fillId="5" borderId="11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right"/>
    </xf>
    <xf numFmtId="165" fontId="9" fillId="2" borderId="6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right"/>
    </xf>
    <xf numFmtId="165" fontId="10" fillId="2" borderId="22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3" fillId="2" borderId="7" xfId="0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0" fontId="11" fillId="2" borderId="9" xfId="0" applyFont="1" applyFill="1" applyBorder="1"/>
    <xf numFmtId="164" fontId="8" fillId="2" borderId="10" xfId="0" applyNumberFormat="1" applyFont="1" applyFill="1" applyBorder="1" applyAlignment="1">
      <alignment horizontal="center"/>
    </xf>
    <xf numFmtId="165" fontId="8" fillId="2" borderId="12" xfId="0" applyNumberFormat="1" applyFont="1" applyFill="1" applyBorder="1" applyAlignment="1">
      <alignment horizontal="center" vertical="center"/>
    </xf>
    <xf numFmtId="164" fontId="6" fillId="4" borderId="19" xfId="0" applyNumberFormat="1" applyFont="1" applyFill="1" applyBorder="1" applyAlignment="1">
      <alignment horizontal="center"/>
    </xf>
    <xf numFmtId="165" fontId="7" fillId="4" borderId="20" xfId="0" applyNumberFormat="1" applyFont="1" applyFill="1" applyBorder="1"/>
    <xf numFmtId="0" fontId="9" fillId="0" borderId="0" xfId="0" applyFont="1" applyAlignment="1">
      <alignment horizontal="left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5" fontId="3" fillId="2" borderId="16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protection locked="0"/>
    </xf>
    <xf numFmtId="165" fontId="9" fillId="5" borderId="11" xfId="0" applyNumberFormat="1" applyFont="1" applyFill="1" applyBorder="1" applyAlignment="1" applyProtection="1">
      <alignment horizontal="center" vertical="center"/>
      <protection locked="0"/>
    </xf>
    <xf numFmtId="17" fontId="3" fillId="3" borderId="6" xfId="0" applyNumberFormat="1" applyFont="1" applyFill="1" applyBorder="1" applyAlignment="1">
      <alignment horizontal="center" vertical="center"/>
    </xf>
    <xf numFmtId="17" fontId="3" fillId="3" borderId="11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ACF6FA"/>
      <color rgb="FF29FFC7"/>
      <color rgb="FF00CC99"/>
      <color rgb="FF00CCFF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47625</xdr:rowOff>
    </xdr:from>
    <xdr:to>
      <xdr:col>1</xdr:col>
      <xdr:colOff>1136650</xdr:colOff>
      <xdr:row>18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E8320F4-64E0-4363-9C1B-FD8EB0E5359B}"/>
            </a:ext>
          </a:extLst>
        </xdr:cNvPr>
        <xdr:cNvSpPr txBox="1"/>
      </xdr:nvSpPr>
      <xdr:spPr>
        <a:xfrm>
          <a:off x="63500" y="47625"/>
          <a:ext cx="8054975" cy="3470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Guidance for Completing the Draft Budgeted Workplan (BWP) for</a:t>
          </a:r>
          <a:r>
            <a:rPr lang="en-NZ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N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Case Management Conferences (CMCs)</a:t>
          </a:r>
          <a:endParaRPr lang="en-NZ" sz="11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draft Budgeted Workplan (BWP) is intended to support applicants seeking funding for participation in general Case Management Conferences (CMCs) under the </a:t>
          </a:r>
          <a:r>
            <a:rPr lang="en-NZ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Court Workstream </a:t>
          </a:r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 the Takutai Moana Financial Assistance Scheme.</a:t>
          </a:r>
        </a:p>
        <a:p>
          <a:r>
            <a:rPr lang="en-N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Purpose of this Document</a:t>
          </a:r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BWP provides a structured format for applicants to outline anticipated costs associated with general or annual CMCs. It is designed to assist with planning and ensure alignment with the </a:t>
          </a:r>
          <a:r>
            <a:rPr lang="en-N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maximum funding allocation of $5,000 (+GST)</a:t>
          </a:r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for general CMCs not linked to a scheduled hearing.</a:t>
          </a:r>
        </a:p>
        <a:p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Important Notes</a:t>
          </a:r>
        </a:p>
        <a:p>
          <a:pPr lvl="0"/>
          <a:r>
            <a:rPr lang="en-NZ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CMCs only</a:t>
          </a:r>
          <a:r>
            <a:rPr lang="en-NZ" sz="1100" b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NZ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budget applies only to general CMCs that are not directly related to a scheduled hearing. If a CMC is linked to a scheduled hearing, it must be funded within that hearing’s allocation.</a:t>
          </a:r>
        </a:p>
        <a:p>
          <a:pPr lvl="0"/>
          <a:r>
            <a:rPr lang="en-NZ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Funding cap</a:t>
          </a:r>
          <a:r>
            <a:rPr lang="en-NZ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maximum funding available for general CMCs is </a:t>
          </a:r>
          <a:r>
            <a:rPr lang="en-NZ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$5,000 (+GST) </a:t>
          </a:r>
          <a:r>
            <a:rPr lang="en-NZ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applicant group. Costs exceeding this threshold are </a:t>
          </a:r>
          <a:r>
            <a:rPr lang="en-NZ" sz="1100" b="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NZ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NZ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eligible for reimbursement.</a:t>
          </a:r>
        </a:p>
        <a:p>
          <a:pPr lvl="0"/>
          <a:r>
            <a:rPr lang="en-NZ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Scheduled hearings</a:t>
          </a:r>
          <a:r>
            <a:rPr lang="en-NZ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your group has a hearing scheduled in the 2026/27 financial year, please refer to the relevant funding caps for substantive, wāhi tapu, or appeal hearings in the Court Workstream Guidelines.</a:t>
          </a:r>
        </a:p>
        <a:p>
          <a:pPr lvl="0"/>
          <a:endParaRPr lang="en-N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N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Tips for Completing the BWP</a:t>
          </a:r>
          <a:r>
            <a:rPr lang="en-NZ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 clear descriptions for each task or cost item.</a:t>
          </a:r>
        </a:p>
        <a:p>
          <a:pPr lvl="0"/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Ensure all costs are reasonable and directly related to participation in the CMC.</a:t>
          </a:r>
        </a:p>
        <a:p>
          <a:pPr lvl="0"/>
          <a:r>
            <a:rPr lang="en-N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are unsure whether a cost is eligible, refer to the Court Workstream Guidelines or contact the Takutai Moana team for clarification.</a:t>
          </a:r>
        </a:p>
        <a:p>
          <a:endParaRPr lang="en-N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2EF6-5B26-40F5-A23E-C6A2C036DD7B}">
  <sheetPr codeName="Sheet1"/>
  <dimension ref="A19:F53"/>
  <sheetViews>
    <sheetView tabSelected="1" topLeftCell="A17" workbookViewId="0">
      <selection activeCell="B26" sqref="B26"/>
    </sheetView>
  </sheetViews>
  <sheetFormatPr defaultRowHeight="15" x14ac:dyDescent="0.25"/>
  <cols>
    <col min="1" max="1" width="105.140625" bestFit="1" customWidth="1"/>
    <col min="2" max="2" width="16.5703125" style="2" customWidth="1"/>
    <col min="3" max="3" width="13.85546875" style="2" customWidth="1"/>
    <col min="4" max="4" width="14.42578125" style="1" customWidth="1"/>
    <col min="5" max="5" width="16.28515625" customWidth="1"/>
    <col min="6" max="6" width="15.5703125" customWidth="1"/>
  </cols>
  <sheetData>
    <row r="19" spans="1:6" ht="15.75" thickBot="1" x14ac:dyDescent="0.3"/>
    <row r="20" spans="1:6" s="3" customFormat="1" ht="21" x14ac:dyDescent="0.35">
      <c r="A20" s="5" t="s">
        <v>0</v>
      </c>
      <c r="B20" s="6"/>
      <c r="C20" s="6"/>
      <c r="D20" s="7"/>
      <c r="E20" s="8"/>
      <c r="F20" s="9"/>
    </row>
    <row r="21" spans="1:6" s="4" customFormat="1" ht="21" x14ac:dyDescent="0.35">
      <c r="A21" s="10" t="s">
        <v>1</v>
      </c>
      <c r="B21" s="11"/>
      <c r="C21" s="11"/>
      <c r="D21" s="12"/>
      <c r="E21" s="13"/>
      <c r="F21" s="14"/>
    </row>
    <row r="22" spans="1:6" s="4" customFormat="1" x14ac:dyDescent="0.25">
      <c r="A22" s="48" t="s">
        <v>2</v>
      </c>
      <c r="B22" s="15"/>
      <c r="C22" s="15"/>
      <c r="D22" s="16"/>
      <c r="F22" s="17"/>
    </row>
    <row r="23" spans="1:6" s="4" customFormat="1" ht="15.75" thickBot="1" x14ac:dyDescent="0.3">
      <c r="A23" s="18" t="s">
        <v>3</v>
      </c>
      <c r="B23" s="50"/>
      <c r="C23" s="50"/>
      <c r="D23" s="51"/>
      <c r="E23" s="54" t="s">
        <v>4</v>
      </c>
      <c r="F23" s="54"/>
    </row>
    <row r="24" spans="1:6" s="4" customFormat="1" x14ac:dyDescent="0.25">
      <c r="A24" s="19" t="s">
        <v>5</v>
      </c>
      <c r="B24" s="20" t="s">
        <v>6</v>
      </c>
      <c r="C24" s="20" t="s">
        <v>7</v>
      </c>
      <c r="D24" s="21" t="s">
        <v>8</v>
      </c>
      <c r="E24" s="22" t="s">
        <v>6</v>
      </c>
      <c r="F24" s="23" t="s">
        <v>8</v>
      </c>
    </row>
    <row r="25" spans="1:6" s="4" customFormat="1" x14ac:dyDescent="0.25">
      <c r="A25" s="46" t="s">
        <v>9</v>
      </c>
      <c r="B25" s="47">
        <v>5</v>
      </c>
      <c r="C25" s="47">
        <v>167</v>
      </c>
      <c r="D25" s="24">
        <f>B25*C25</f>
        <v>835</v>
      </c>
      <c r="E25" s="41">
        <f>B25</f>
        <v>5</v>
      </c>
      <c r="F25" s="42">
        <f>D25</f>
        <v>835</v>
      </c>
    </row>
    <row r="26" spans="1:6" s="4" customFormat="1" x14ac:dyDescent="0.25">
      <c r="A26" s="46" t="s">
        <v>10</v>
      </c>
      <c r="B26" s="47">
        <v>5</v>
      </c>
      <c r="C26" s="47">
        <v>150</v>
      </c>
      <c r="D26" s="24">
        <f>B26*C26</f>
        <v>750</v>
      </c>
      <c r="E26" s="41">
        <f>B26</f>
        <v>5</v>
      </c>
      <c r="F26" s="42">
        <f>D26</f>
        <v>750</v>
      </c>
    </row>
    <row r="27" spans="1:6" s="4" customFormat="1" x14ac:dyDescent="0.25">
      <c r="A27" s="46"/>
      <c r="B27" s="47"/>
      <c r="C27" s="47"/>
      <c r="D27" s="49">
        <f>B27*C27</f>
        <v>0</v>
      </c>
      <c r="E27" s="41">
        <f>B27</f>
        <v>0</v>
      </c>
      <c r="F27" s="42">
        <f>D27</f>
        <v>0</v>
      </c>
    </row>
    <row r="28" spans="1:6" s="4" customFormat="1" ht="15.75" thickBot="1" x14ac:dyDescent="0.3">
      <c r="A28" s="46"/>
      <c r="B28" s="47"/>
      <c r="C28" s="47"/>
      <c r="D28" s="49">
        <f>B28*C28</f>
        <v>0</v>
      </c>
      <c r="E28" s="43">
        <f>B28</f>
        <v>0</v>
      </c>
      <c r="F28" s="44">
        <f>D28</f>
        <v>0</v>
      </c>
    </row>
    <row r="29" spans="1:6" s="4" customFormat="1" ht="15.75" thickBot="1" x14ac:dyDescent="0.3">
      <c r="A29" s="25"/>
      <c r="B29" s="26" t="s">
        <v>11</v>
      </c>
      <c r="C29" s="26" t="s">
        <v>11</v>
      </c>
      <c r="D29" s="27" t="s">
        <v>11</v>
      </c>
      <c r="E29" s="28" t="s">
        <v>12</v>
      </c>
      <c r="F29" s="29">
        <f>SUM(F25:F28)</f>
        <v>1585</v>
      </c>
    </row>
    <row r="30" spans="1:6" s="4" customFormat="1" x14ac:dyDescent="0.25">
      <c r="A30" s="18" t="s">
        <v>13</v>
      </c>
      <c r="B30" s="50"/>
      <c r="C30" s="50"/>
      <c r="D30" s="51"/>
      <c r="E30" s="52" t="s">
        <v>4</v>
      </c>
      <c r="F30" s="53"/>
    </row>
    <row r="31" spans="1:6" s="4" customFormat="1" x14ac:dyDescent="0.25">
      <c r="A31" s="19" t="s">
        <v>5</v>
      </c>
      <c r="B31" s="20" t="s">
        <v>6</v>
      </c>
      <c r="C31" s="20" t="s">
        <v>7</v>
      </c>
      <c r="D31" s="21" t="s">
        <v>8</v>
      </c>
      <c r="E31" s="30" t="s">
        <v>6</v>
      </c>
      <c r="F31" s="31" t="s">
        <v>8</v>
      </c>
    </row>
    <row r="32" spans="1:6" s="4" customFormat="1" x14ac:dyDescent="0.25">
      <c r="A32" s="46" t="s">
        <v>14</v>
      </c>
      <c r="B32" s="47">
        <v>4</v>
      </c>
      <c r="C32" s="47">
        <v>167</v>
      </c>
      <c r="D32" s="24">
        <f>B32*C32</f>
        <v>668</v>
      </c>
      <c r="E32" s="41">
        <f>B32</f>
        <v>4</v>
      </c>
      <c r="F32" s="42">
        <f>D32</f>
        <v>668</v>
      </c>
    </row>
    <row r="33" spans="1:6" s="4" customFormat="1" x14ac:dyDescent="0.25">
      <c r="A33" s="46" t="s">
        <v>15</v>
      </c>
      <c r="B33" s="47">
        <v>4</v>
      </c>
      <c r="C33" s="47">
        <v>150</v>
      </c>
      <c r="D33" s="24">
        <f>B33*C33</f>
        <v>600</v>
      </c>
      <c r="E33" s="41">
        <f>B33</f>
        <v>4</v>
      </c>
      <c r="F33" s="42">
        <f>D33</f>
        <v>600</v>
      </c>
    </row>
    <row r="34" spans="1:6" s="4" customFormat="1" x14ac:dyDescent="0.25">
      <c r="A34" s="46"/>
      <c r="B34" s="47"/>
      <c r="C34" s="47"/>
      <c r="D34" s="49">
        <f>B34*C34</f>
        <v>0</v>
      </c>
      <c r="E34" s="41">
        <f>B34</f>
        <v>0</v>
      </c>
      <c r="F34" s="42">
        <f>D34</f>
        <v>0</v>
      </c>
    </row>
    <row r="35" spans="1:6" s="4" customFormat="1" ht="15.75" thickBot="1" x14ac:dyDescent="0.3">
      <c r="A35" s="46"/>
      <c r="B35" s="47"/>
      <c r="C35" s="47"/>
      <c r="D35" s="49">
        <f>B35*C35</f>
        <v>0</v>
      </c>
      <c r="E35" s="43">
        <f>B35</f>
        <v>0</v>
      </c>
      <c r="F35" s="44">
        <f>D35</f>
        <v>0</v>
      </c>
    </row>
    <row r="36" spans="1:6" s="4" customFormat="1" ht="15.75" thickBot="1" x14ac:dyDescent="0.3">
      <c r="A36" s="25"/>
      <c r="B36" s="26" t="s">
        <v>11</v>
      </c>
      <c r="C36" s="26" t="s">
        <v>11</v>
      </c>
      <c r="D36" s="27" t="s">
        <v>11</v>
      </c>
      <c r="E36" s="28" t="s">
        <v>12</v>
      </c>
      <c r="F36" s="29">
        <f>SUM(F32:F35)</f>
        <v>1268</v>
      </c>
    </row>
    <row r="37" spans="1:6" s="4" customFormat="1" x14ac:dyDescent="0.25">
      <c r="A37" s="18" t="s">
        <v>16</v>
      </c>
      <c r="B37" s="50"/>
      <c r="C37" s="50"/>
      <c r="D37" s="51"/>
      <c r="E37" s="52" t="s">
        <v>4</v>
      </c>
      <c r="F37" s="53"/>
    </row>
    <row r="38" spans="1:6" s="4" customFormat="1" x14ac:dyDescent="0.25">
      <c r="A38" s="32" t="s">
        <v>5</v>
      </c>
      <c r="B38" s="20" t="s">
        <v>6</v>
      </c>
      <c r="C38" s="20" t="s">
        <v>7</v>
      </c>
      <c r="D38" s="21" t="s">
        <v>8</v>
      </c>
      <c r="E38" s="30" t="s">
        <v>6</v>
      </c>
      <c r="F38" s="31" t="s">
        <v>8</v>
      </c>
    </row>
    <row r="39" spans="1:6" s="4" customFormat="1" x14ac:dyDescent="0.25">
      <c r="A39" s="46" t="s">
        <v>17</v>
      </c>
      <c r="B39" s="47">
        <v>2</v>
      </c>
      <c r="C39" s="47">
        <v>167</v>
      </c>
      <c r="D39" s="24">
        <f>B39*C39</f>
        <v>334</v>
      </c>
      <c r="E39" s="33">
        <f>B39</f>
        <v>2</v>
      </c>
      <c r="F39" s="42">
        <f>D39</f>
        <v>334</v>
      </c>
    </row>
    <row r="40" spans="1:6" s="4" customFormat="1" x14ac:dyDescent="0.25">
      <c r="A40" s="46" t="s">
        <v>18</v>
      </c>
      <c r="B40" s="47">
        <v>2</v>
      </c>
      <c r="C40" s="47">
        <v>150</v>
      </c>
      <c r="D40" s="24">
        <f>B40*C40</f>
        <v>300</v>
      </c>
      <c r="E40" s="33">
        <f>B40</f>
        <v>2</v>
      </c>
      <c r="F40" s="42">
        <f>D40</f>
        <v>300</v>
      </c>
    </row>
    <row r="41" spans="1:6" s="4" customFormat="1" x14ac:dyDescent="0.25">
      <c r="A41" s="46" t="s">
        <v>19</v>
      </c>
      <c r="B41" s="47">
        <v>1</v>
      </c>
      <c r="C41" s="47">
        <v>134</v>
      </c>
      <c r="D41" s="24">
        <f>B41*C41</f>
        <v>134</v>
      </c>
      <c r="E41" s="33">
        <f>B41</f>
        <v>1</v>
      </c>
      <c r="F41" s="42">
        <f>D41</f>
        <v>134</v>
      </c>
    </row>
    <row r="42" spans="1:6" s="4" customFormat="1" x14ac:dyDescent="0.25">
      <c r="A42" s="46"/>
      <c r="B42" s="47"/>
      <c r="C42" s="47"/>
      <c r="D42" s="49">
        <f>B42*C42</f>
        <v>0</v>
      </c>
      <c r="E42" s="33">
        <f>B42</f>
        <v>0</v>
      </c>
      <c r="F42" s="42">
        <f>D42</f>
        <v>0</v>
      </c>
    </row>
    <row r="43" spans="1:6" s="4" customFormat="1" ht="15.75" thickBot="1" x14ac:dyDescent="0.3">
      <c r="A43" s="46"/>
      <c r="B43" s="47"/>
      <c r="C43" s="47"/>
      <c r="D43" s="49">
        <f>B43*C43</f>
        <v>0</v>
      </c>
      <c r="E43" s="45">
        <f>B43</f>
        <v>0</v>
      </c>
      <c r="F43" s="44">
        <f>D43</f>
        <v>0</v>
      </c>
    </row>
    <row r="44" spans="1:6" s="4" customFormat="1" ht="15.75" thickBot="1" x14ac:dyDescent="0.3">
      <c r="A44" s="25"/>
      <c r="B44" s="26" t="s">
        <v>11</v>
      </c>
      <c r="C44" s="26" t="s">
        <v>11</v>
      </c>
      <c r="D44" s="27" t="s">
        <v>11</v>
      </c>
      <c r="E44" s="28" t="s">
        <v>12</v>
      </c>
      <c r="F44" s="29">
        <f>SUM(F39:F43)</f>
        <v>768</v>
      </c>
    </row>
    <row r="45" spans="1:6" s="4" customFormat="1" x14ac:dyDescent="0.25">
      <c r="A45" s="18" t="s">
        <v>20</v>
      </c>
      <c r="B45" s="50"/>
      <c r="C45" s="50"/>
      <c r="D45" s="51"/>
      <c r="E45" s="52" t="s">
        <v>4</v>
      </c>
      <c r="F45" s="53"/>
    </row>
    <row r="46" spans="1:6" s="4" customFormat="1" x14ac:dyDescent="0.25">
      <c r="A46" s="32" t="s">
        <v>5</v>
      </c>
      <c r="B46" s="20" t="s">
        <v>21</v>
      </c>
      <c r="C46" s="20"/>
      <c r="D46" s="21" t="s">
        <v>8</v>
      </c>
      <c r="E46" s="33"/>
      <c r="F46" s="34" t="str">
        <f>D46</f>
        <v>$</v>
      </c>
    </row>
    <row r="47" spans="1:6" s="4" customFormat="1" x14ac:dyDescent="0.25">
      <c r="A47" s="46" t="s">
        <v>22</v>
      </c>
      <c r="B47" s="47"/>
      <c r="C47" s="47"/>
      <c r="D47" s="49">
        <v>1200</v>
      </c>
      <c r="E47" s="33"/>
      <c r="F47" s="42">
        <f>D47</f>
        <v>1200</v>
      </c>
    </row>
    <row r="48" spans="1:6" s="4" customFormat="1" x14ac:dyDescent="0.25">
      <c r="A48" s="46"/>
      <c r="B48" s="47"/>
      <c r="C48" s="47"/>
      <c r="D48" s="49"/>
      <c r="E48" s="33"/>
      <c r="F48" s="42">
        <f>D48</f>
        <v>0</v>
      </c>
    </row>
    <row r="49" spans="1:6" s="4" customFormat="1" ht="15.75" thickBot="1" x14ac:dyDescent="0.3">
      <c r="A49" s="46"/>
      <c r="B49" s="47"/>
      <c r="C49" s="47"/>
      <c r="D49" s="49"/>
      <c r="E49" s="45"/>
      <c r="F49" s="44">
        <f>D49</f>
        <v>0</v>
      </c>
    </row>
    <row r="50" spans="1:6" s="4" customFormat="1" ht="15.75" thickBot="1" x14ac:dyDescent="0.3">
      <c r="A50" s="25"/>
      <c r="B50" s="26" t="s">
        <v>11</v>
      </c>
      <c r="C50" s="26" t="s">
        <v>11</v>
      </c>
      <c r="D50" s="27" t="s">
        <v>11</v>
      </c>
      <c r="E50" s="28" t="s">
        <v>12</v>
      </c>
      <c r="F50" s="29">
        <f>SUM(F47:F49)</f>
        <v>1200</v>
      </c>
    </row>
    <row r="51" spans="1:6" ht="19.5" thickBot="1" x14ac:dyDescent="0.35">
      <c r="A51" s="35" t="s">
        <v>23</v>
      </c>
      <c r="B51" s="36"/>
      <c r="C51" s="36"/>
      <c r="D51" s="37"/>
      <c r="E51" s="38"/>
      <c r="F51" s="39">
        <f>F29+F36+F44+F50</f>
        <v>4821</v>
      </c>
    </row>
    <row r="53" spans="1:6" x14ac:dyDescent="0.25">
      <c r="A53" s="40" t="s">
        <v>24</v>
      </c>
    </row>
  </sheetData>
  <sheetProtection sheet="1" objects="1" scenarios="1" selectLockedCells="1"/>
  <mergeCells count="8">
    <mergeCell ref="B45:D45"/>
    <mergeCell ref="E45:F45"/>
    <mergeCell ref="B23:D23"/>
    <mergeCell ref="E23:F23"/>
    <mergeCell ref="B30:D30"/>
    <mergeCell ref="E30:F30"/>
    <mergeCell ref="B37:D37"/>
    <mergeCell ref="E37:F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7529-7F16-468C-B954-64974BAAD572}">
  <sheetPr codeName="Sheet2"/>
  <dimension ref="B2:D15"/>
  <sheetViews>
    <sheetView workbookViewId="0">
      <selection activeCell="B4" sqref="B4"/>
    </sheetView>
  </sheetViews>
  <sheetFormatPr defaultRowHeight="15" x14ac:dyDescent="0.25"/>
  <sheetData>
    <row r="2" spans="2:4" x14ac:dyDescent="0.25">
      <c r="B2" t="s">
        <v>25</v>
      </c>
      <c r="D2" t="s">
        <v>26</v>
      </c>
    </row>
    <row r="3" spans="2:4" x14ac:dyDescent="0.25">
      <c r="B3" t="s">
        <v>27</v>
      </c>
      <c r="D3">
        <v>2024</v>
      </c>
    </row>
    <row r="4" spans="2:4" x14ac:dyDescent="0.25">
      <c r="B4" t="s">
        <v>28</v>
      </c>
      <c r="D4">
        <v>2025</v>
      </c>
    </row>
    <row r="5" spans="2:4" x14ac:dyDescent="0.25">
      <c r="B5" t="s">
        <v>29</v>
      </c>
      <c r="D5">
        <v>2026</v>
      </c>
    </row>
    <row r="6" spans="2:4" x14ac:dyDescent="0.25">
      <c r="B6" t="s">
        <v>30</v>
      </c>
      <c r="D6">
        <v>2027</v>
      </c>
    </row>
    <row r="7" spans="2:4" x14ac:dyDescent="0.25">
      <c r="B7" t="s">
        <v>31</v>
      </c>
      <c r="D7">
        <v>2028</v>
      </c>
    </row>
    <row r="8" spans="2:4" x14ac:dyDescent="0.25">
      <c r="B8" t="s">
        <v>32</v>
      </c>
      <c r="D8">
        <v>2029</v>
      </c>
    </row>
    <row r="9" spans="2:4" x14ac:dyDescent="0.25">
      <c r="B9" t="s">
        <v>33</v>
      </c>
      <c r="D9">
        <v>2030</v>
      </c>
    </row>
    <row r="10" spans="2:4" x14ac:dyDescent="0.25">
      <c r="B10" t="s">
        <v>34</v>
      </c>
    </row>
    <row r="11" spans="2:4" x14ac:dyDescent="0.25">
      <c r="B11" t="s">
        <v>35</v>
      </c>
    </row>
    <row r="12" spans="2:4" x14ac:dyDescent="0.25">
      <c r="B12" t="s">
        <v>36</v>
      </c>
    </row>
    <row r="13" spans="2:4" x14ac:dyDescent="0.25">
      <c r="B13" t="s">
        <v>37</v>
      </c>
    </row>
    <row r="14" spans="2:4" x14ac:dyDescent="0.25">
      <c r="B14" t="s">
        <v>38</v>
      </c>
    </row>
    <row r="15" spans="2:4" x14ac:dyDescent="0.25">
      <c r="B15" t="s">
        <v>39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ee99d4a126474fa490b92ee6b12bdf xmlns="bb05db58-e1bb-4619-a3cb-267d54ff541a">
      <Terms xmlns="http://schemas.microsoft.com/office/infopath/2007/PartnerControls"/>
    </f1ee99d4a126474fa490b92ee6b12bdf>
    <gab69b3f8c514f2ab438a4ca67806021 xmlns="bb05db58-e1bb-4619-a3cb-267d54ff541a">
      <Terms xmlns="http://schemas.microsoft.com/office/infopath/2007/PartnerControls"/>
    </gab69b3f8c514f2ab438a4ca67806021>
    <TaxCatchAll xmlns="bb05db58-e1bb-4619-a3cb-267d54ff541a" xsi:nil="true"/>
    <_dlc_DocId xmlns="bb05db58-e1bb-4619-a3cb-267d54ff541a">KJX2NWH2F525-954296799-282062</_dlc_DocId>
    <_dlc_DocIdUrl xmlns="bb05db58-e1bb-4619-a3cb-267d54ff541a">
      <Url>https://ministryofjusticenz.sharepoint.com/sites/TAMAC/_layouts/15/DocIdRedir.aspx?ID=KJX2NWH2F525-954296799-282062</Url>
      <Description>KJX2NWH2F525-954296799-282062</Description>
    </_dlc_DocIdUrl>
    <lcf76f155ced4ddcb4097134ff3c332f xmlns="7f687699-5358-442a-bc4d-a2a8d9f3390e">
      <Terms xmlns="http://schemas.microsoft.com/office/infopath/2007/PartnerControls"/>
    </lcf76f155ced4ddcb4097134ff3c332f>
    <InvoiceorSow xmlns="7f687699-5358-442a-bc4d-a2a8d9f3390e" xsi:nil="true"/>
    <Noteskeywords xmlns="7f687699-5358-442a-bc4d-a2a8d9f3390e" xsi:nil="true"/>
    <_Flow_SignoffStatus xmlns="7f687699-5358-442a-bc4d-a2a8d9f3390e" xsi:nil="true"/>
    <Status xmlns="7f687699-5358-442a-bc4d-a2a8d9f3390e" xsi:nil="true"/>
    <Sortorder xmlns="7f687699-5358-442a-bc4d-a2a8d9f3390e" xsi:nil="true"/>
    <Supplier xmlns="7f687699-5358-442a-bc4d-a2a8d9f3390e" xsi:nil="true"/>
    <SOWExpiryDate xmlns="7f687699-5358-442a-bc4d-a2a8d9f339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A Document" ma:contentTypeID="0x010100C8C6BF4FE6CD0C478E8E9D95C9A622A401006101AC3657AACD4BB2A2B7BBF7242E3D" ma:contentTypeVersion="23" ma:contentTypeDescription="" ma:contentTypeScope="" ma:versionID="0758ce1c93b27a1ee2ab2051760e92aa">
  <xsd:schema xmlns:xsd="http://www.w3.org/2001/XMLSchema" xmlns:xs="http://www.w3.org/2001/XMLSchema" xmlns:p="http://schemas.microsoft.com/office/2006/metadata/properties" xmlns:ns2="bb05db58-e1bb-4619-a3cb-267d54ff541a" xmlns:ns3="7f687699-5358-442a-bc4d-a2a8d9f3390e" targetNamespace="http://schemas.microsoft.com/office/2006/metadata/properties" ma:root="true" ma:fieldsID="8c392e2b3b9492980b209e14acc7f08b" ns2:_="" ns3:_="">
    <xsd:import namespace="bb05db58-e1bb-4619-a3cb-267d54ff541a"/>
    <xsd:import namespace="7f687699-5358-442a-bc4d-a2a8d9f3390e"/>
    <xsd:element name="properties">
      <xsd:complexType>
        <xsd:sequence>
          <xsd:element name="documentManagement">
            <xsd:complexType>
              <xsd:all>
                <xsd:element ref="ns2:f1ee99d4a126474fa490b92ee6b12bdf" minOccurs="0"/>
                <xsd:element ref="ns2:TaxCatchAll" minOccurs="0"/>
                <xsd:element ref="ns2:TaxCatchAllLabel" minOccurs="0"/>
                <xsd:element ref="ns2:gab69b3f8c514f2ab438a4ca67806021" minOccurs="0"/>
                <xsd:element ref="ns2:_dlc_DocId" minOccurs="0"/>
                <xsd:element ref="ns2:_dlc_DocIdUrl" minOccurs="0"/>
                <xsd:element ref="ns2:_dlc_DocIdPersistId" minOccurs="0"/>
                <xsd:element ref="ns3:InvoiceorSow" minOccurs="0"/>
                <xsd:element ref="ns3:Supplier" minOccurs="0"/>
                <xsd:element ref="ns3:Status" minOccurs="0"/>
                <xsd:element ref="ns3:SOWExpiryDate" minOccurs="0"/>
                <xsd:element ref="ns3:Noteskeyword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2:SharedWithUsers" minOccurs="0"/>
                <xsd:element ref="ns2:SharedWithDetails" minOccurs="0"/>
                <xsd:element ref="ns3:_Flow_SignoffStatus" minOccurs="0"/>
                <xsd:element ref="ns3:Sortorder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5db58-e1bb-4619-a3cb-267d54ff541a" elementFormDefault="qualified">
    <xsd:import namespace="http://schemas.microsoft.com/office/2006/documentManagement/types"/>
    <xsd:import namespace="http://schemas.microsoft.com/office/infopath/2007/PartnerControls"/>
    <xsd:element name="f1ee99d4a126474fa490b92ee6b12bdf" ma:index="8" nillable="true" ma:taxonomy="true" ma:internalName="f1ee99d4a126474fa490b92ee6b12bdf" ma:taxonomyFieldName="BusinessActivity" ma:displayName="Business Activity" ma:default="" ma:fieldId="{f1ee99d4-a126-474f-a490-b92ee6b12bdf}" ma:sspId="e1e2d475-dc97-41b9-a896-027d07f5a0e8" ma:termSetId="7fdcff37-7cb5-40ea-bfab-422af30580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e7a0686-daa0-4c8e-8667-803c6d02253c}" ma:internalName="TaxCatchAll" ma:showField="CatchAllData" ma:web="bb05db58-e1bb-4619-a3cb-267d54ff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e7a0686-daa0-4c8e-8667-803c6d02253c}" ma:internalName="TaxCatchAllLabel" ma:readOnly="true" ma:showField="CatchAllDataLabel" ma:web="bb05db58-e1bb-4619-a3cb-267d54ff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ab69b3f8c514f2ab438a4ca67806021" ma:index="12" nillable="true" ma:taxonomy="true" ma:internalName="gab69b3f8c514f2ab438a4ca67806021" ma:taxonomyFieldName="DocumentType" ma:displayName="Document Type" ma:default="" ma:fieldId="{0ab69b3f-8c51-4f2a-b438-a4ca67806021}" ma:sspId="e1e2d475-dc97-41b9-a896-027d07f5a0e8" ma:termSetId="9a0f1dcf-5ff3-4310-bcf0-a07d8c5519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87699-5358-442a-bc4d-a2a8d9f3390e" elementFormDefault="qualified">
    <xsd:import namespace="http://schemas.microsoft.com/office/2006/documentManagement/types"/>
    <xsd:import namespace="http://schemas.microsoft.com/office/infopath/2007/PartnerControls"/>
    <xsd:element name="InvoiceorSow" ma:index="17" nillable="true" ma:displayName="Invoice or Sow" ma:format="Dropdown" ma:internalName="InvoiceorSow">
      <xsd:simpleType>
        <xsd:restriction base="dms:Choice">
          <xsd:enumeration value="Invoice"/>
          <xsd:enumeration value="SOW"/>
          <xsd:enumeration value="Other"/>
        </xsd:restriction>
      </xsd:simpleType>
    </xsd:element>
    <xsd:element name="Supplier" ma:index="18" nillable="true" ma:displayName="Supplier" ma:format="Dropdown" ma:internalName="Supplier">
      <xsd:simpleType>
        <xsd:restriction base="dms:Choice">
          <xsd:enumeration value="Anthony Patete"/>
          <xsd:enumeration value="Bassett Kay"/>
          <xsd:enumeration value="David Alexander"/>
          <xsd:enumeration value="David Armstrong"/>
          <xsd:enumeration value="Mark Derby"/>
          <xsd:enumeration value="Moka Apiti"/>
          <xsd:enumeration value="Paul Christoffel"/>
          <xsd:enumeration value="Paul Thomas"/>
          <xsd:enumeration value="Sam Carpenter"/>
          <xsd:enumeration value="Tanja Rother"/>
          <xsd:enumeration value="Terence Green"/>
          <xsd:enumeration value="Walghan Partners"/>
          <xsd:enumeration value="West Egg"/>
          <xsd:enumeration value="Other"/>
        </xsd:restriction>
      </xsd:simpleType>
    </xsd:element>
    <xsd:element name="Status" ma:index="19" nillable="true" ma:displayName="Status" ma:format="Dropdown" ma:internalName="Status">
      <xsd:simpleType>
        <xsd:restriction base="dms:Choice">
          <xsd:enumeration value="Current"/>
          <xsd:enumeration value="Completed"/>
        </xsd:restriction>
      </xsd:simpleType>
    </xsd:element>
    <xsd:element name="SOWExpiryDate" ma:index="20" nillable="true" ma:displayName="SOW Expiry Date" ma:format="DateOnly" ma:internalName="SOWExpiryDate">
      <xsd:simpleType>
        <xsd:restriction base="dms:DateTime"/>
      </xsd:simpleType>
    </xsd:element>
    <xsd:element name="Noteskeywords" ma:index="21" nillable="true" ma:displayName="Notes &amp; key words" ma:format="Dropdown" ma:internalName="Noteskeywords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e1e2d475-dc97-41b9-a896-027d07f5a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34" nillable="true" ma:displayName="Sign-off status" ma:internalName="Sign_x002d_off_x0020_status">
      <xsd:simpleType>
        <xsd:restriction base="dms:Text"/>
      </xsd:simpleType>
    </xsd:element>
    <xsd:element name="Sortorder" ma:index="35" nillable="true" ma:displayName="Sort order" ma:decimals="1" ma:format="Dropdown" ma:internalName="Sortorder" ma:percentage="FALSE">
      <xsd:simpleType>
        <xsd:restriction base="dms:Number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8B93D8-1F91-4E1F-AF65-80A423958084}">
  <ds:schemaRefs>
    <ds:schemaRef ds:uri="http://schemas.microsoft.com/office/2006/metadata/properties"/>
    <ds:schemaRef ds:uri="http://schemas.microsoft.com/office/infopath/2007/PartnerControls"/>
    <ds:schemaRef ds:uri="bb05db58-e1bb-4619-a3cb-267d54ff541a"/>
    <ds:schemaRef ds:uri="7f687699-5358-442a-bc4d-a2a8d9f3390e"/>
  </ds:schemaRefs>
</ds:datastoreItem>
</file>

<file path=customXml/itemProps2.xml><?xml version="1.0" encoding="utf-8"?>
<ds:datastoreItem xmlns:ds="http://schemas.openxmlformats.org/officeDocument/2006/customXml" ds:itemID="{F79FDFCC-C69C-4623-9073-43A2D05B6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5db58-e1bb-4619-a3cb-267d54ff541a"/>
    <ds:schemaRef ds:uri="7f687699-5358-442a-bc4d-a2a8d9f339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79FA82-34DA-47AE-8767-82DE5B5E38A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515FF67-0241-4416-AE4E-D480300DE7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CMC</vt:lpstr>
      <vt:lpstr>Lookup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(Additional Docs) Budget Template</dc:title>
  <dc:subject/>
  <dc:creator>Fieldes, Tim</dc:creator>
  <cp:keywords/>
  <dc:description/>
  <cp:lastModifiedBy>Millen, Miranda</cp:lastModifiedBy>
  <cp:revision/>
  <dcterms:created xsi:type="dcterms:W3CDTF">2024-06-18T04:15:11Z</dcterms:created>
  <dcterms:modified xsi:type="dcterms:W3CDTF">2026-07-30T02:56:10Z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0x010100C8C6BF4FE6CD0C478E8E9D95C9A622A401006101AC3657AACD4BB2A2B7BBF7242E3D</vt:lpwstr>
  </property>
  <property fmtid="{D5CDD505-2E9C-101B-9397-08002B2CF9AE}" pid="3" name="_dlc_DocIdItemGuid">
    <vt:lpwstr>0d90d349-bd70-4bc2-ba44-ec15252f987e</vt:lpwstr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BusinessActivity">
    <vt:lpwstr/>
  </property>
  <property fmtid="{D5CDD505-2E9C-101B-9397-08002B2CF9AE}" pid="7" name="_AdHocReviewCycleID">
    <vt:i4>-1685795189</vt:i4>
  </property>
  <property fmtid="{D5CDD505-2E9C-101B-9397-08002B2CF9AE}" pid="8" name="_NewReviewCycle">
    <vt:lpwstr/>
  </property>
  <property fmtid="{D5CDD505-2E9C-101B-9397-08002B2CF9AE}" pid="9" name="_EmailSubject">
    <vt:lpwstr>Takutai Moana Website update</vt:lpwstr>
  </property>
  <property fmtid="{D5CDD505-2E9C-101B-9397-08002B2CF9AE}" pid="10" name="_AuthorEmail">
    <vt:lpwstr>Tyler.Ward@whakatau.govt.nz</vt:lpwstr>
  </property>
  <property fmtid="{D5CDD505-2E9C-101B-9397-08002B2CF9AE}" pid="11" name="_AuthorEmailDisplayName">
    <vt:lpwstr>Ward, Tyler</vt:lpwstr>
  </property>
  <property fmtid="{D5CDD505-2E9C-101B-9397-08002B2CF9AE}" pid="12" name="_PreviousAdHocReviewCycleID">
    <vt:i4>-1006005962</vt:i4>
  </property>
  <property fmtid="{D5CDD505-2E9C-101B-9397-08002B2CF9AE}" pid="13" name="_ReviewingToolsShownOnce">
    <vt:lpwstr/>
  </property>
</Properties>
</file>